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打分底稿" sheetId="1" state="visible" r:id="rId1"/>
    <sheet xmlns:r="http://schemas.openxmlformats.org/officeDocument/2006/relationships" name="汇总与等级" sheetId="2" state="visible" r:id="rId2"/>
    <sheet xmlns:r="http://schemas.openxmlformats.org/officeDocument/2006/relationships" name="权重方案" sheetId="3" state="visible" r:id="rId3"/>
    <sheet xmlns:r="http://schemas.openxmlformats.org/officeDocument/2006/relationships" name="填写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name val="宋体"/>
      <color rgb="000A1A2A"/>
      <sz val="16"/>
    </font>
    <font>
      <name val="微软雅黑"/>
      <color rgb="005B6B7A"/>
      <sz val="9"/>
    </font>
    <font>
      <name val="微软雅黑"/>
      <b val="1"/>
      <color rgb="00FFFFFF"/>
      <sz val="9"/>
    </font>
    <font>
      <name val="Consolas"/>
      <color rgb="000A1A2A"/>
      <sz val="9"/>
    </font>
    <font>
      <name val="微软雅黑"/>
      <color rgb="001A2836"/>
      <sz val="9"/>
    </font>
    <font>
      <name val="Consolas"/>
      <b val="1"/>
      <color rgb="00FFFFFF"/>
      <sz val="10"/>
    </font>
    <font>
      <name val="Consolas"/>
      <b val="1"/>
      <color rgb="00A3835B"/>
      <sz val="10"/>
    </font>
    <font>
      <name val="微软雅黑"/>
      <b val="1"/>
      <color rgb="000A1A2A"/>
      <sz val="9"/>
    </font>
    <font>
      <name val="微软雅黑"/>
      <b val="1"/>
      <color rgb="002E7CBE"/>
      <sz val="10"/>
    </font>
    <font>
      <name val="微软雅黑"/>
      <b val="1"/>
      <color rgb="00FFFFFF"/>
      <sz val="10"/>
    </font>
    <font>
      <name val="Consolas"/>
      <color rgb="00FFFFFF"/>
      <sz val="9"/>
    </font>
    <font>
      <name val="Consolas"/>
      <b val="1"/>
      <color rgb="00A3835B"/>
      <sz val="12"/>
    </font>
    <font>
      <name val="微软雅黑"/>
      <b val="1"/>
      <color rgb="00A3835B"/>
      <sz val="12"/>
    </font>
    <font>
      <name val="宋体"/>
      <color rgb="000A1A2A"/>
      <sz val="15"/>
    </font>
    <font>
      <name val="微软雅黑"/>
      <color rgb="00A3835B"/>
      <sz val="9"/>
    </font>
  </fonts>
  <fills count="5">
    <fill>
      <patternFill/>
    </fill>
    <fill>
      <patternFill patternType="gray125"/>
    </fill>
    <fill>
      <patternFill patternType="solid">
        <fgColor rgb="000A1A2A"/>
      </patternFill>
    </fill>
    <fill>
      <patternFill patternType="solid">
        <fgColor rgb="00F7F5F0"/>
      </patternFill>
    </fill>
    <fill>
      <patternFill patternType="solid">
        <fgColor rgb="00EFEAE1"/>
      </patternFill>
    </fill>
  </fills>
  <borders count="2">
    <border>
      <left/>
      <right/>
      <top/>
      <bottom/>
      <diagonal/>
    </border>
    <border>
      <left style="thin">
        <color rgb="00D8D2C6"/>
      </left>
      <right style="thin">
        <color rgb="00D8D2C6"/>
      </right>
      <top style="thin">
        <color rgb="00D8D2C6"/>
      </top>
      <bottom style="thin">
        <color rgb="00D8D2C6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right" vertical="center"/>
    </xf>
    <xf numFmtId="0" fontId="8" fillId="0" borderId="0" pivotButton="0" quotePrefix="0" xfId="0"/>
    <xf numFmtId="0" fontId="9" fillId="4" borderId="1" applyAlignment="1" pivotButton="0" quotePrefix="0" xfId="0">
      <alignment horizontal="center"/>
    </xf>
    <xf numFmtId="0" fontId="5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10" fillId="2" borderId="1" applyAlignment="1" pivotButton="0" quotePrefix="0" xfId="0">
      <alignment horizontal="left" vertical="center"/>
    </xf>
    <xf numFmtId="0" fontId="11" fillId="2" borderId="1" applyAlignment="1" pivotButton="0" quotePrefix="0" xfId="0">
      <alignment horizontal="center" vertical="center"/>
    </xf>
    <xf numFmtId="0" fontId="12" fillId="2" borderId="1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/>
    </xf>
    <xf numFmtId="0" fontId="2" fillId="0" borderId="0" applyAlignment="1" pivotButton="0" quotePrefix="0" xfId="0">
      <alignment vertical="center" wrapText="1"/>
    </xf>
    <xf numFmtId="0" fontId="3" fillId="2" borderId="1" pivotButton="0" quotePrefix="0" xfId="0"/>
    <xf numFmtId="0" fontId="3" fillId="2" borderId="1" applyAlignment="1" pivotButton="0" quotePrefix="0" xfId="0">
      <alignment horizontal="center"/>
    </xf>
    <xf numFmtId="0" fontId="5" fillId="0" borderId="1" pivotButton="0" quotePrefix="0" xfId="0"/>
    <xf numFmtId="0" fontId="4" fillId="0" borderId="1" applyAlignment="1" pivotButton="0" quotePrefix="0" xfId="0">
      <alignment horizontal="center"/>
    </xf>
    <xf numFmtId="0" fontId="8" fillId="0" borderId="1" pivotButton="0" quotePrefix="0" xfId="0"/>
    <xf numFmtId="0" fontId="8" fillId="0" borderId="1" applyAlignment="1" pivotButton="0" quotePrefix="0" xfId="0">
      <alignment horizontal="center"/>
    </xf>
    <xf numFmtId="0" fontId="14" fillId="0" borderId="0" pivotButton="0" quotePrefix="0" xfId="0"/>
    <xf numFmtId="0" fontId="5" fillId="0" borderId="0" applyAlignment="1" pivotButton="0" quotePrefix="0" xfId="0">
      <alignment vertical="top" wrapText="1"/>
    </xf>
    <xf numFmtId="0" fontId="9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62" customWidth="1" min="4" max="4"/>
    <col width="10" customWidth="1" min="5" max="5"/>
    <col width="11" customWidth="1" min="6" max="6"/>
    <col width="9" customWidth="1" min="7" max="7"/>
  </cols>
  <sheetData>
    <row r="1" ht="30" customHeight="1">
      <c r="A1" s="1" t="inlineStr">
        <is>
          <t>科技成果评价打分底稿</t>
        </is>
      </c>
    </row>
    <row r="2" ht="20" customHeight="1">
      <c r="A2" s="2" t="inlineStr">
        <is>
          <t>GB/T 44731-2024《科技成果评估规范》五元价值框架 + 转化推广潜力 ｜ 32 项二级指标 ｜ 三套权重方案 ｜ 评分 0–5 分，得分按分值上限折算</t>
        </is>
      </c>
    </row>
    <row r="4" ht="26" customHeight="1">
      <c r="A4" s="3" t="inlineStr">
        <is>
          <t>序</t>
        </is>
      </c>
      <c r="B4" s="4" t="inlineStr">
        <is>
          <t>一级指标</t>
        </is>
      </c>
      <c r="C4" s="4" t="inlineStr">
        <is>
          <t>二级指标</t>
        </is>
      </c>
      <c r="D4" s="4" t="inlineStr">
        <is>
          <t>评分要点</t>
        </is>
      </c>
      <c r="E4" s="3" t="inlineStr">
        <is>
          <t>分值上限</t>
        </is>
      </c>
      <c r="F4" s="3" t="inlineStr">
        <is>
          <t>评分（0–5）</t>
        </is>
      </c>
      <c r="G4" s="3" t="inlineStr">
        <is>
          <t>得分</t>
        </is>
      </c>
    </row>
    <row r="5" ht="28" customHeight="1">
      <c r="A5" s="5" t="n">
        <v>1</v>
      </c>
      <c r="B5" s="6" t="inlineStr">
        <is>
          <t>科学价值</t>
        </is>
      </c>
      <c r="C5" s="6" t="inlineStr">
        <is>
          <t>科学问题的重要性与前沿性</t>
        </is>
      </c>
      <c r="D5" s="7" t="inlineStr">
        <is>
          <t>是否回应学科关键问题；与国际同行同期研究相比的原创程度</t>
        </is>
      </c>
      <c r="E5" s="5" t="n">
        <v>4</v>
      </c>
      <c r="F5" s="5" t="n"/>
      <c r="G5" s="5">
        <f>IF(F5="","",ROUND(F5/5*E5,2))</f>
        <v/>
      </c>
    </row>
    <row r="6" ht="28" customHeight="1">
      <c r="A6" s="8" t="n">
        <v>2</v>
      </c>
      <c r="B6" s="9" t="inlineStr">
        <is>
          <t>科学价值</t>
        </is>
      </c>
      <c r="C6" s="9" t="inlineStr">
        <is>
          <t>研究方法的严谨性与可复现性</t>
        </is>
      </c>
      <c r="D6" s="10" t="inlineStr">
        <is>
          <t>实验设计、数据采集与统计方法是否可复核；第三方复现的可行性</t>
        </is>
      </c>
      <c r="E6" s="8" t="n">
        <v>3</v>
      </c>
      <c r="F6" s="8" t="n"/>
      <c r="G6" s="8">
        <f>IF(F6="","",ROUND(F6/5*E6,2))</f>
        <v/>
      </c>
    </row>
    <row r="7" ht="28" customHeight="1">
      <c r="A7" s="5" t="n">
        <v>3</v>
      </c>
      <c r="B7" s="6" t="inlineStr">
        <is>
          <t>科学价值</t>
        </is>
      </c>
      <c r="C7" s="6" t="inlineStr">
        <is>
          <t>学术影响与同行评价</t>
        </is>
      </c>
      <c r="D7" s="7" t="inlineStr">
        <is>
          <t>论文、引用、学术任职与同行评议意见；不以期刊影响因子单一取值</t>
        </is>
      </c>
      <c r="E7" s="5" t="n">
        <v>3</v>
      </c>
      <c r="F7" s="5" t="n"/>
      <c r="G7" s="5">
        <f>IF(F7="","",ROUND(F7/5*E7,2))</f>
        <v/>
      </c>
    </row>
    <row r="8" ht="28" customHeight="1">
      <c r="A8" s="8" t="n">
        <v>4</v>
      </c>
      <c r="B8" s="9" t="inlineStr">
        <is>
          <t>技术价值</t>
        </is>
      </c>
      <c r="C8" s="9" t="inlineStr">
        <is>
          <t>技术创新度（原创性）</t>
        </is>
      </c>
      <c r="D8" s="10" t="inlineStr">
        <is>
          <t>核心构思与现有技术方案的差异；规避设计空间的大小</t>
        </is>
      </c>
      <c r="E8" s="8" t="n">
        <v>5</v>
      </c>
      <c r="F8" s="8" t="n"/>
      <c r="G8" s="8">
        <f>IF(F8="","",ROUND(F8/5*E8,2))</f>
        <v/>
      </c>
    </row>
    <row r="9" ht="28" customHeight="1">
      <c r="A9" s="5" t="n">
        <v>5</v>
      </c>
      <c r="B9" s="6" t="inlineStr">
        <is>
          <t>技术价值</t>
        </is>
      </c>
      <c r="C9" s="6" t="inlineStr">
        <is>
          <t>技术先进性（关键指标对比）</t>
        </is>
      </c>
      <c r="D9" s="7" t="inlineStr">
        <is>
          <t>与公开最优水平的定量对比；须给出可核验的测试条件</t>
        </is>
      </c>
      <c r="E9" s="5" t="n">
        <v>5</v>
      </c>
      <c r="F9" s="5" t="n"/>
      <c r="G9" s="5">
        <f>IF(F9="","",ROUND(F9/5*E9,2))</f>
        <v/>
      </c>
    </row>
    <row r="10" ht="28" customHeight="1">
      <c r="A10" s="8" t="n">
        <v>6</v>
      </c>
      <c r="B10" s="9" t="inlineStr">
        <is>
          <t>技术价值</t>
        </is>
      </c>
      <c r="C10" s="9" t="inlineStr">
        <is>
          <t>技术成熟度 TRL</t>
        </is>
      </c>
      <c r="D10" s="10" t="inlineStr">
        <is>
          <t>按 TRL 1–9 定级；样机、中试、批产的实测证据链是否完整</t>
        </is>
      </c>
      <c r="E10" s="8" t="n">
        <v>5</v>
      </c>
      <c r="F10" s="8" t="n"/>
      <c r="G10" s="8">
        <f>IF(F10="","",ROUND(F10/5*E10,2))</f>
        <v/>
      </c>
    </row>
    <row r="11" ht="28" customHeight="1">
      <c r="A11" s="5" t="n">
        <v>7</v>
      </c>
      <c r="B11" s="6" t="inlineStr">
        <is>
          <t>技术价值</t>
        </is>
      </c>
      <c r="C11" s="6" t="inlineStr">
        <is>
          <t>知识产权完整性与稳定性</t>
        </is>
      </c>
      <c r="D11" s="7" t="inlineStr">
        <is>
          <t>权利归属、保护范围、法律状态；核心专利的无效风险</t>
        </is>
      </c>
      <c r="E11" s="5" t="n">
        <v>4</v>
      </c>
      <c r="F11" s="5" t="n"/>
      <c r="G11" s="5">
        <f>IF(F11="","",ROUND(F11/5*E11,2))</f>
        <v/>
      </c>
    </row>
    <row r="12" ht="28" customHeight="1">
      <c r="A12" s="8" t="n">
        <v>8</v>
      </c>
      <c r="B12" s="9" t="inlineStr">
        <is>
          <t>技术价值</t>
        </is>
      </c>
      <c r="C12" s="9" t="inlineStr">
        <is>
          <t>技术复杂度与可替代性</t>
        </is>
      </c>
      <c r="D12" s="10" t="inlineStr">
        <is>
          <t>复制门槛；是否存在成本更低的替代技术路线</t>
        </is>
      </c>
      <c r="E12" s="8" t="n">
        <v>3</v>
      </c>
      <c r="F12" s="8" t="n"/>
      <c r="G12" s="8">
        <f>IF(F12="","",ROUND(F12/5*E12,2))</f>
        <v/>
      </c>
    </row>
    <row r="13" ht="28" customHeight="1">
      <c r="A13" s="5" t="n">
        <v>9</v>
      </c>
      <c r="B13" s="6" t="inlineStr">
        <is>
          <t>技术价值</t>
        </is>
      </c>
      <c r="C13" s="6" t="inlineStr">
        <is>
          <t>关键性能指标的实测数据完备性</t>
        </is>
      </c>
      <c r="D13" s="7" t="inlineStr">
        <is>
          <t>测试报告是否由具备资质的第三方出具；样本量与边界条件</t>
        </is>
      </c>
      <c r="E13" s="5" t="n">
        <v>3</v>
      </c>
      <c r="F13" s="5" t="n"/>
      <c r="G13" s="5">
        <f>IF(F13="","",ROUND(F13/5*E13,2))</f>
        <v/>
      </c>
    </row>
    <row r="14" ht="28" customHeight="1">
      <c r="A14" s="8" t="n">
        <v>10</v>
      </c>
      <c r="B14" s="9" t="inlineStr">
        <is>
          <t>技术价值</t>
        </is>
      </c>
      <c r="C14" s="9" t="inlineStr">
        <is>
          <t>工程化可行性（工艺 / 良率 / 一致性）</t>
        </is>
      </c>
      <c r="D14" s="10" t="inlineStr">
        <is>
          <t>放大后的良率、批次一致性与工艺窗口</t>
        </is>
      </c>
      <c r="E14" s="8" t="n">
        <v>2</v>
      </c>
      <c r="F14" s="8" t="n"/>
      <c r="G14" s="8">
        <f>IF(F14="","",ROUND(F14/5*E14,2))</f>
        <v/>
      </c>
    </row>
    <row r="15" ht="28" customHeight="1">
      <c r="A15" s="5" t="n">
        <v>11</v>
      </c>
      <c r="B15" s="6" t="inlineStr">
        <is>
          <t>技术价值</t>
        </is>
      </c>
      <c r="C15" s="6" t="inlineStr">
        <is>
          <t>标准与合规符合性</t>
        </is>
      </c>
      <c r="D15" s="7" t="inlineStr">
        <is>
          <t>是否满足现行国标、行标与准入要求；标准空白带来的不确定性</t>
        </is>
      </c>
      <c r="E15" s="5" t="n">
        <v>2</v>
      </c>
      <c r="F15" s="5" t="n"/>
      <c r="G15" s="5">
        <f>IF(F15="","",ROUND(F15/5*E15,2))</f>
        <v/>
      </c>
    </row>
    <row r="16" ht="28" customHeight="1">
      <c r="A16" s="8" t="n">
        <v>12</v>
      </c>
      <c r="B16" s="9" t="inlineStr">
        <is>
          <t>技术价值</t>
        </is>
      </c>
      <c r="C16" s="9" t="inlineStr">
        <is>
          <t>技术生命周期与迭代潜力</t>
        </is>
      </c>
      <c r="D16" s="10" t="inlineStr">
        <is>
          <t>技术代际更替速度；后续迭代的技术储备</t>
        </is>
      </c>
      <c r="E16" s="8" t="n">
        <v>1</v>
      </c>
      <c r="F16" s="8" t="n"/>
      <c r="G16" s="8">
        <f>IF(F16="","",ROUND(F16/5*E16,2))</f>
        <v/>
      </c>
    </row>
    <row r="17" ht="28" customHeight="1">
      <c r="A17" s="5" t="n">
        <v>13</v>
      </c>
      <c r="B17" s="6" t="inlineStr">
        <is>
          <t>经济价值</t>
        </is>
      </c>
      <c r="C17" s="6" t="inlineStr">
        <is>
          <t>目标市场规模与增速</t>
        </is>
      </c>
      <c r="D17" s="7" t="inlineStr">
        <is>
          <t>可服务市场口径、量价假设与增速来源</t>
        </is>
      </c>
      <c r="E17" s="5" t="n">
        <v>5</v>
      </c>
      <c r="F17" s="5" t="n"/>
      <c r="G17" s="5">
        <f>IF(F17="","",ROUND(F17/5*E17,2))</f>
        <v/>
      </c>
    </row>
    <row r="18" ht="28" customHeight="1">
      <c r="A18" s="8" t="n">
        <v>14</v>
      </c>
      <c r="B18" s="9" t="inlineStr">
        <is>
          <t>经济价值</t>
        </is>
      </c>
      <c r="C18" s="9" t="inlineStr">
        <is>
          <t>单位成本与成本下降路径</t>
        </is>
      </c>
      <c r="D18" s="10" t="inlineStr">
        <is>
          <t>当前成本结构；达到目标毛利所需的降本节点</t>
        </is>
      </c>
      <c r="E18" s="8" t="n">
        <v>4</v>
      </c>
      <c r="F18" s="8" t="n"/>
      <c r="G18" s="8">
        <f>IF(F18="","",ROUND(F18/5*E18,2))</f>
        <v/>
      </c>
    </row>
    <row r="19" ht="28" customHeight="1">
      <c r="A19" s="5" t="n">
        <v>15</v>
      </c>
      <c r="B19" s="6" t="inlineStr">
        <is>
          <t>经济价值</t>
        </is>
      </c>
      <c r="C19" s="6" t="inlineStr">
        <is>
          <t>客户付费意愿与替代成本</t>
        </is>
      </c>
      <c r="D19" s="7" t="inlineStr">
        <is>
          <t>现有方案的总拥有成本；切换成本与决策链</t>
        </is>
      </c>
      <c r="E19" s="5" t="n">
        <v>4</v>
      </c>
      <c r="F19" s="5" t="n"/>
      <c r="G19" s="5">
        <f>IF(F19="","",ROUND(F19/5*E19,2))</f>
        <v/>
      </c>
    </row>
    <row r="20" ht="28" customHeight="1">
      <c r="A20" s="8" t="n">
        <v>16</v>
      </c>
      <c r="B20" s="9" t="inlineStr">
        <is>
          <t>经济价值</t>
        </is>
      </c>
      <c r="C20" s="9" t="inlineStr">
        <is>
          <t>商业模式清晰度</t>
        </is>
      </c>
      <c r="D20" s="10" t="inlineStr">
        <is>
          <t>收入来源、交付方式与渠道；是否可复制交付</t>
        </is>
      </c>
      <c r="E20" s="8" t="n">
        <v>4</v>
      </c>
      <c r="F20" s="8" t="n"/>
      <c r="G20" s="8">
        <f>IF(F20="","",ROUND(F20/5*E20,2))</f>
        <v/>
      </c>
    </row>
    <row r="21" ht="28" customHeight="1">
      <c r="A21" s="5" t="n">
        <v>17</v>
      </c>
      <c r="B21" s="6" t="inlineStr">
        <is>
          <t>经济价值</t>
        </is>
      </c>
      <c r="C21" s="6" t="inlineStr">
        <is>
          <t>投资回收期与内部收益率</t>
        </is>
      </c>
      <c r="D21" s="7" t="inlineStr">
        <is>
          <t>按保守情景测算的回收期与 IRR；敏感性区间</t>
        </is>
      </c>
      <c r="E21" s="5" t="n">
        <v>3</v>
      </c>
      <c r="F21" s="5" t="n"/>
      <c r="G21" s="5">
        <f>IF(F21="","",ROUND(F21/5*E21,2))</f>
        <v/>
      </c>
    </row>
    <row r="22" ht="28" customHeight="1">
      <c r="A22" s="8" t="n">
        <v>18</v>
      </c>
      <c r="B22" s="9" t="inlineStr">
        <is>
          <t>经济价值</t>
        </is>
      </c>
      <c r="C22" s="9" t="inlineStr">
        <is>
          <t>供应链与产业链配套</t>
        </is>
      </c>
      <c r="D22" s="10" t="inlineStr">
        <is>
          <t>关键材料、设备与代工资源的可得性；单点依赖</t>
        </is>
      </c>
      <c r="E22" s="8" t="n">
        <v>3</v>
      </c>
      <c r="F22" s="8" t="n"/>
      <c r="G22" s="8">
        <f>IF(F22="","",ROUND(F22/5*E22,2))</f>
        <v/>
      </c>
    </row>
    <row r="23" ht="28" customHeight="1">
      <c r="A23" s="5" t="n">
        <v>19</v>
      </c>
      <c r="B23" s="6" t="inlineStr">
        <is>
          <t>经济价值</t>
        </is>
      </c>
      <c r="C23" s="6" t="inlineStr">
        <is>
          <t>财务预测的可核验性</t>
        </is>
      </c>
      <c r="D23" s="7" t="inlineStr">
        <is>
          <t>假设是否有订单、意向书或可比交易支撑</t>
        </is>
      </c>
      <c r="E23" s="5" t="n">
        <v>2</v>
      </c>
      <c r="F23" s="5" t="n"/>
      <c r="G23" s="5">
        <f>IF(F23="","",ROUND(F23/5*E23,2))</f>
        <v/>
      </c>
    </row>
    <row r="24" ht="28" customHeight="1">
      <c r="A24" s="8" t="n">
        <v>20</v>
      </c>
      <c r="B24" s="9" t="inlineStr">
        <is>
          <t>社会价值</t>
        </is>
      </c>
      <c r="C24" s="9" t="inlineStr">
        <is>
          <t>产业带动与就业</t>
        </is>
      </c>
      <c r="D24" s="10" t="inlineStr">
        <is>
          <t>对上下游的带动效应；新增岗位的数量与质量</t>
        </is>
      </c>
      <c r="E24" s="8" t="n">
        <v>3</v>
      </c>
      <c r="F24" s="8" t="n"/>
      <c r="G24" s="8">
        <f>IF(F24="","",ROUND(F24/5*E24,2))</f>
        <v/>
      </c>
    </row>
    <row r="25" ht="28" customHeight="1">
      <c r="A25" s="5" t="n">
        <v>21</v>
      </c>
      <c r="B25" s="6" t="inlineStr">
        <is>
          <t>社会价值</t>
        </is>
      </c>
      <c r="C25" s="6" t="inlineStr">
        <is>
          <t>节能降碳与环保</t>
        </is>
      </c>
      <c r="D25" s="7" t="inlineStr">
        <is>
          <t>能耗、排放与资源利用的量化改善</t>
        </is>
      </c>
      <c r="E25" s="5" t="n">
        <v>2</v>
      </c>
      <c r="F25" s="5" t="n"/>
      <c r="G25" s="5">
        <f>IF(F25="","",ROUND(F25/5*E25,2))</f>
        <v/>
      </c>
    </row>
    <row r="26" ht="28" customHeight="1">
      <c r="A26" s="8" t="n">
        <v>22</v>
      </c>
      <c r="B26" s="9" t="inlineStr">
        <is>
          <t>社会价值</t>
        </is>
      </c>
      <c r="C26" s="9" t="inlineStr">
        <is>
          <t>安全与伦理合规</t>
        </is>
      </c>
      <c r="D26" s="10" t="inlineStr">
        <is>
          <t>生产与使用环节的安全风险；伦理审查要求</t>
        </is>
      </c>
      <c r="E26" s="8" t="n">
        <v>2</v>
      </c>
      <c r="F26" s="8" t="n"/>
      <c r="G26" s="8">
        <f>IF(F26="","",ROUND(F26/5*E26,2))</f>
        <v/>
      </c>
    </row>
    <row r="27" ht="28" customHeight="1">
      <c r="A27" s="5" t="n">
        <v>23</v>
      </c>
      <c r="B27" s="6" t="inlineStr">
        <is>
          <t>社会价值</t>
        </is>
      </c>
      <c r="C27" s="6" t="inlineStr">
        <is>
          <t>公共利益与民生改善</t>
        </is>
      </c>
      <c r="D27" s="7" t="inlineStr">
        <is>
          <t>对医疗、教育、公共安全等领域的可及性改善</t>
        </is>
      </c>
      <c r="E27" s="5" t="n">
        <v>2</v>
      </c>
      <c r="F27" s="5" t="n"/>
      <c r="G27" s="5">
        <f>IF(F27="","",ROUND(F27/5*E27,2))</f>
        <v/>
      </c>
    </row>
    <row r="28" ht="28" customHeight="1">
      <c r="A28" s="8" t="n">
        <v>24</v>
      </c>
      <c r="B28" s="9" t="inlineStr">
        <is>
          <t>社会价值</t>
        </is>
      </c>
      <c r="C28" s="9" t="inlineStr">
        <is>
          <t>区域协调发展</t>
        </is>
      </c>
      <c r="D28" s="10" t="inlineStr">
        <is>
          <t>与区域产业规划、地方支柱产业的契合度</t>
        </is>
      </c>
      <c r="E28" s="8" t="n">
        <v>1</v>
      </c>
      <c r="F28" s="8" t="n"/>
      <c r="G28" s="8">
        <f>IF(F28="","",ROUND(F28/5*E28,2))</f>
        <v/>
      </c>
    </row>
    <row r="29" ht="28" customHeight="1">
      <c r="A29" s="5" t="n">
        <v>25</v>
      </c>
      <c r="B29" s="6" t="inlineStr">
        <is>
          <t>文化价值</t>
        </is>
      </c>
      <c r="C29" s="6" t="inlineStr">
        <is>
          <t>科学普及与教育价值</t>
        </is>
      </c>
      <c r="D29" s="7" t="inlineStr">
        <is>
          <t>可转化为科普内容、教学案例的程度</t>
        </is>
      </c>
      <c r="E29" s="5" t="n">
        <v>2</v>
      </c>
      <c r="F29" s="5" t="n"/>
      <c r="G29" s="5">
        <f>IF(F29="","",ROUND(F29/5*E29,2))</f>
        <v/>
      </c>
    </row>
    <row r="30" ht="28" customHeight="1">
      <c r="A30" s="8" t="n">
        <v>26</v>
      </c>
      <c r="B30" s="9" t="inlineStr">
        <is>
          <t>文化价值</t>
        </is>
      </c>
      <c r="C30" s="9" t="inlineStr">
        <is>
          <t>文化传承与价值引导</t>
        </is>
      </c>
      <c r="D30" s="10" t="inlineStr">
        <is>
          <t>对工匠精神、创新文化的示范作用</t>
        </is>
      </c>
      <c r="E30" s="8" t="n">
        <v>2</v>
      </c>
      <c r="F30" s="8" t="n"/>
      <c r="G30" s="8">
        <f>IF(F30="","",ROUND(F30/5*E30,2))</f>
        <v/>
      </c>
    </row>
    <row r="31" ht="28" customHeight="1">
      <c r="A31" s="5" t="n">
        <v>27</v>
      </c>
      <c r="B31" s="6" t="inlineStr">
        <is>
          <t>文化价值</t>
        </is>
      </c>
      <c r="C31" s="6" t="inlineStr">
        <is>
          <t>机构声誉与国际影响</t>
        </is>
      </c>
      <c r="D31" s="7" t="inlineStr">
        <is>
          <t>对依托单位学科声誉与国际合作的带动</t>
        </is>
      </c>
      <c r="E31" s="5" t="n">
        <v>1</v>
      </c>
      <c r="F31" s="5" t="n"/>
      <c r="G31" s="5">
        <f>IF(F31="","",ROUND(F31/5*E31,2))</f>
        <v/>
      </c>
    </row>
    <row r="32" ht="28" customHeight="1">
      <c r="A32" s="8" t="n">
        <v>28</v>
      </c>
      <c r="B32" s="9" t="inlineStr">
        <is>
          <t>转化推广潜力</t>
        </is>
      </c>
      <c r="C32" s="9" t="inlineStr">
        <is>
          <t>转化路径清晰度</t>
        </is>
      </c>
      <c r="D32" s="10" t="inlineStr">
        <is>
          <t>转让、许可、作价入股或自行产业化的路径选择与依据</t>
        </is>
      </c>
      <c r="E32" s="8" t="n">
        <v>5</v>
      </c>
      <c r="F32" s="8" t="n"/>
      <c r="G32" s="8">
        <f>IF(F32="","",ROUND(F32/5*E32,2))</f>
        <v/>
      </c>
    </row>
    <row r="33" ht="28" customHeight="1">
      <c r="A33" s="5" t="n">
        <v>29</v>
      </c>
      <c r="B33" s="6" t="inlineStr">
        <is>
          <t>转化推广潜力</t>
        </is>
      </c>
      <c r="C33" s="6" t="inlineStr">
        <is>
          <t>受让 / 被许可方匹配度</t>
        </is>
      </c>
      <c r="D33" s="7" t="inlineStr">
        <is>
          <t>潜在承接方的技术吸收能力与产业位置</t>
        </is>
      </c>
      <c r="E33" s="5" t="n">
        <v>4</v>
      </c>
      <c r="F33" s="5" t="n"/>
      <c r="G33" s="5">
        <f>IF(F33="","",ROUND(F33/5*E33,2))</f>
        <v/>
      </c>
    </row>
    <row r="34" ht="28" customHeight="1">
      <c r="A34" s="8" t="n">
        <v>30</v>
      </c>
      <c r="B34" s="9" t="inlineStr">
        <is>
          <t>转化推广潜力</t>
        </is>
      </c>
      <c r="C34" s="9" t="inlineStr">
        <is>
          <t>团队转化意愿与激励机制</t>
        </is>
      </c>
      <c r="D34" s="10" t="inlineStr">
        <is>
          <t>成果完成人的意愿；职务科技成果赋权与收益分配安排</t>
        </is>
      </c>
      <c r="E34" s="8" t="n">
        <v>4</v>
      </c>
      <c r="F34" s="8" t="n"/>
      <c r="G34" s="8">
        <f>IF(F34="","",ROUND(F34/5*E34,2))</f>
        <v/>
      </c>
    </row>
    <row r="35" ht="28" customHeight="1">
      <c r="A35" s="5" t="n">
        <v>31</v>
      </c>
      <c r="B35" s="6" t="inlineStr">
        <is>
          <t>转化推广潜力</t>
        </is>
      </c>
      <c r="C35" s="6" t="inlineStr">
        <is>
          <t>政策与资金支持可得性</t>
        </is>
      </c>
      <c r="D35" s="7" t="inlineStr">
        <is>
          <t>科技计划、专项资金、税收优惠与中试平台的可用性</t>
        </is>
      </c>
      <c r="E35" s="5" t="n">
        <v>4</v>
      </c>
      <c r="F35" s="5" t="n"/>
      <c r="G35" s="5">
        <f>IF(F35="","",ROUND(F35/5*E35,2))</f>
        <v/>
      </c>
    </row>
    <row r="36" ht="28" customHeight="1">
      <c r="A36" s="8" t="n">
        <v>32</v>
      </c>
      <c r="B36" s="9" t="inlineStr">
        <is>
          <t>转化推广潜力</t>
        </is>
      </c>
      <c r="C36" s="9" t="inlineStr">
        <is>
          <t>转化风险与应对方案</t>
        </is>
      </c>
      <c r="D36" s="10" t="inlineStr">
        <is>
          <t>技术、市场、合规风险的识别与对冲安排</t>
        </is>
      </c>
      <c r="E36" s="8" t="n">
        <v>3</v>
      </c>
      <c r="F36" s="8" t="n"/>
      <c r="G36" s="8">
        <f>IF(F36="","",ROUND(F36/5*E36,2))</f>
        <v/>
      </c>
    </row>
    <row r="37" ht="24" customHeight="1">
      <c r="A37" s="3" t="inlineStr">
        <is>
          <t>合计</t>
        </is>
      </c>
      <c r="B37" s="11" t="n"/>
      <c r="C37" s="11" t="n"/>
      <c r="D37" s="11" t="n"/>
      <c r="E37" s="12">
        <f>SUM(E5:E36)</f>
        <v/>
      </c>
      <c r="F37" s="13" t="inlineStr"/>
      <c r="G37" s="14">
        <f>SUM(G5:G36)</f>
        <v/>
      </c>
    </row>
  </sheetData>
  <mergeCells count="3">
    <mergeCell ref="A37:D37"/>
    <mergeCell ref="A2:G2"/>
    <mergeCell ref="A1:G1"/>
  </mergeCells>
  <dataValidations count="1">
    <dataValidation sqref="F5:F36" showDropDown="0" showInputMessage="0" showErrorMessage="1" allowBlank="1" errorTitle="评分超出范围" error="评分范围 0–5 分，可按 0.5 分档打分。" type="decimal" operator="between">
      <formula1>0</formula1>
      <formula2>5</formula2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评价结果汇总</t>
        </is>
      </c>
    </row>
    <row r="2">
      <c r="A2" s="2" t="inlineStr">
        <is>
          <t>权重方案可切换；加权得分＝该维度得分率 × 该维度权重。切换方案不改动已填评分。</t>
        </is>
      </c>
    </row>
    <row r="4">
      <c r="A4" s="15" t="inlineStr">
        <is>
          <t>权重方案</t>
        </is>
      </c>
      <c r="B4" s="16" t="inlineStr">
        <is>
          <t>技术导向</t>
        </is>
      </c>
    </row>
    <row r="6" ht="26" customHeight="1">
      <c r="A6" s="3" t="inlineStr">
        <is>
          <t>一级指标</t>
        </is>
      </c>
      <c r="B6" s="3" t="inlineStr">
        <is>
          <t>分值上限</t>
        </is>
      </c>
      <c r="C6" s="3" t="inlineStr">
        <is>
          <t>原始得分</t>
        </is>
      </c>
      <c r="D6" s="3" t="inlineStr">
        <is>
          <t>得分率</t>
        </is>
      </c>
      <c r="E6" s="3" t="inlineStr">
        <is>
          <t>权重</t>
        </is>
      </c>
      <c r="F6" s="3" t="inlineStr">
        <is>
          <t>加权得分</t>
        </is>
      </c>
    </row>
    <row r="7" ht="22" customHeight="1">
      <c r="A7" s="17" t="inlineStr">
        <is>
          <t>科学价值</t>
        </is>
      </c>
      <c r="B7" s="18">
        <f>SUMIF(打分底稿!$B$5:$B$36,A7,打分底稿!$E$5:$E$36)</f>
        <v/>
      </c>
      <c r="C7" s="18">
        <f>SUMIF(打分底稿!$B$5:$B$36,A7,打分底稿!$G$5:$G$36)</f>
        <v/>
      </c>
      <c r="D7" s="19">
        <f>IF(B7=0,"",ROUND(C7/B7,4))</f>
        <v/>
      </c>
      <c r="E7" s="18">
        <f>INDEX(权重方案!$B$4:$D$4,MATCH($B$4,权重方案!$B$3:$D$3,0))</f>
        <v/>
      </c>
      <c r="F7" s="18">
        <f>ROUND(D7*E7,2)</f>
        <v/>
      </c>
    </row>
    <row r="8" ht="22" customHeight="1">
      <c r="A8" s="17" t="inlineStr">
        <is>
          <t>技术价值</t>
        </is>
      </c>
      <c r="B8" s="18">
        <f>SUMIF(打分底稿!$B$5:$B$36,A8,打分底稿!$E$5:$E$36)</f>
        <v/>
      </c>
      <c r="C8" s="18">
        <f>SUMIF(打分底稿!$B$5:$B$36,A8,打分底稿!$G$5:$G$36)</f>
        <v/>
      </c>
      <c r="D8" s="19">
        <f>IF(B8=0,"",ROUND(C8/B8,4))</f>
        <v/>
      </c>
      <c r="E8" s="18">
        <f>INDEX(权重方案!$B$5:$D$5,MATCH($B$4,权重方案!$B$3:$D$3,0))</f>
        <v/>
      </c>
      <c r="F8" s="18">
        <f>ROUND(D8*E8,2)</f>
        <v/>
      </c>
    </row>
    <row r="9" ht="22" customHeight="1">
      <c r="A9" s="17" t="inlineStr">
        <is>
          <t>经济价值</t>
        </is>
      </c>
      <c r="B9" s="18">
        <f>SUMIF(打分底稿!$B$5:$B$36,A9,打分底稿!$E$5:$E$36)</f>
        <v/>
      </c>
      <c r="C9" s="18">
        <f>SUMIF(打分底稿!$B$5:$B$36,A9,打分底稿!$G$5:$G$36)</f>
        <v/>
      </c>
      <c r="D9" s="19">
        <f>IF(B9=0,"",ROUND(C9/B9,4))</f>
        <v/>
      </c>
      <c r="E9" s="18">
        <f>INDEX(权重方案!$B$6:$D$6,MATCH($B$4,权重方案!$B$3:$D$3,0))</f>
        <v/>
      </c>
      <c r="F9" s="18">
        <f>ROUND(D9*E9,2)</f>
        <v/>
      </c>
    </row>
    <row r="10" ht="22" customHeight="1">
      <c r="A10" s="17" t="inlineStr">
        <is>
          <t>社会价值</t>
        </is>
      </c>
      <c r="B10" s="18">
        <f>SUMIF(打分底稿!$B$5:$B$36,A10,打分底稿!$E$5:$E$36)</f>
        <v/>
      </c>
      <c r="C10" s="18">
        <f>SUMIF(打分底稿!$B$5:$B$36,A10,打分底稿!$G$5:$G$36)</f>
        <v/>
      </c>
      <c r="D10" s="19">
        <f>IF(B10=0,"",ROUND(C10/B10,4))</f>
        <v/>
      </c>
      <c r="E10" s="18">
        <f>INDEX(权重方案!$B$7:$D$7,MATCH($B$4,权重方案!$B$3:$D$3,0))</f>
        <v/>
      </c>
      <c r="F10" s="18">
        <f>ROUND(D10*E10,2)</f>
        <v/>
      </c>
    </row>
    <row r="11" ht="22" customHeight="1">
      <c r="A11" s="17" t="inlineStr">
        <is>
          <t>文化价值</t>
        </is>
      </c>
      <c r="B11" s="18">
        <f>SUMIF(打分底稿!$B$5:$B$36,A11,打分底稿!$E$5:$E$36)</f>
        <v/>
      </c>
      <c r="C11" s="18">
        <f>SUMIF(打分底稿!$B$5:$B$36,A11,打分底稿!$G$5:$G$36)</f>
        <v/>
      </c>
      <c r="D11" s="19">
        <f>IF(B11=0,"",ROUND(C11/B11,4))</f>
        <v/>
      </c>
      <c r="E11" s="18">
        <f>INDEX(权重方案!$B$8:$D$8,MATCH($B$4,权重方案!$B$3:$D$3,0))</f>
        <v/>
      </c>
      <c r="F11" s="18">
        <f>ROUND(D11*E11,2)</f>
        <v/>
      </c>
    </row>
    <row r="12" ht="22" customHeight="1">
      <c r="A12" s="17" t="inlineStr">
        <is>
          <t>转化推广潜力</t>
        </is>
      </c>
      <c r="B12" s="18">
        <f>SUMIF(打分底稿!$B$5:$B$36,A12,打分底稿!$E$5:$E$36)</f>
        <v/>
      </c>
      <c r="C12" s="18">
        <f>SUMIF(打分底稿!$B$5:$B$36,A12,打分底稿!$G$5:$G$36)</f>
        <v/>
      </c>
      <c r="D12" s="19">
        <f>IF(B12=0,"",ROUND(C12/B12,4))</f>
        <v/>
      </c>
      <c r="E12" s="18">
        <f>INDEX(权重方案!$B$9:$D$9,MATCH($B$4,权重方案!$B$3:$D$3,0))</f>
        <v/>
      </c>
      <c r="F12" s="18">
        <f>ROUND(D12*E12,2)</f>
        <v/>
      </c>
    </row>
    <row r="13" ht="28" customHeight="1">
      <c r="A13" s="20" t="inlineStr">
        <is>
          <t>综合得分</t>
        </is>
      </c>
      <c r="B13" s="21">
        <f>SUM(E7:E12)</f>
        <v/>
      </c>
      <c r="C13" s="21">
        <f>SUM(C7:C12)</f>
        <v/>
      </c>
      <c r="D13" s="13" t="inlineStr"/>
      <c r="E13" s="13" t="inlineStr"/>
      <c r="F13" s="22">
        <f>ROUND(SUM(F7:F12),1)</f>
        <v/>
      </c>
    </row>
    <row r="14">
      <c r="A14" s="15" t="inlineStr">
        <is>
          <t>评价等级</t>
        </is>
      </c>
      <c r="F14" s="23">
        <f>IF(F13="","",IF(F13&gt;=80,"A",IF(F13&gt;=70,"B",IF(F13&gt;=60,"C","D"))))</f>
        <v/>
      </c>
    </row>
    <row r="16">
      <c r="A16" s="24" t="inlineStr">
        <is>
          <t>等级分档：A ≥ 80，B 70–79.9，C 60–69.9，D &lt; 60。分档用于内部排序与转化决策，不替代评价结论。</t>
        </is>
      </c>
    </row>
    <row r="17">
      <c r="A17" s="24" t="inlineStr">
        <is>
          <t>评分 0–5 分：0 无证据 · 1 仅有设想 · 2 有初步数据 · 3 有可复核证据 · 4 优于公开水平 · 5 具备领先证据链。</t>
        </is>
      </c>
    </row>
    <row r="18">
      <c r="A18" s="24" t="inlineStr">
        <is>
          <t>缺失证据按 0 分计，不以「看起来不错」补分；每项扣分须在评价意见中写明依据。</t>
        </is>
      </c>
    </row>
    <row r="19">
      <c r="A19" s="24" t="inlineStr">
        <is>
          <t>评价结论须由专家签字，并附资料清单；本底稿仅为过程工具，不构成对成果水平或交易价格的最终认定。</t>
        </is>
      </c>
    </row>
  </sheetData>
  <mergeCells count="6">
    <mergeCell ref="A2:F2"/>
    <mergeCell ref="A16:F16"/>
    <mergeCell ref="A19:F19"/>
    <mergeCell ref="A1:F1"/>
    <mergeCell ref="A17:F17"/>
    <mergeCell ref="A18:F18"/>
  </mergeCells>
  <dataValidations count="1">
    <dataValidation sqref="B4" showDropDown="0" showInputMessage="0" showErrorMessage="0" allowBlank="0" type="list">
      <formula1>'权重方案'!$B$4:$D$4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三套权重方案</t>
        </is>
      </c>
    </row>
    <row r="2">
      <c r="A2" s="2" t="inlineStr">
        <is>
          <t>同一套评分，换权重即换视角：技术导向看创新与成熟度，产业导向看市场与落地，科学导向看学术与人才。</t>
        </is>
      </c>
    </row>
    <row r="3">
      <c r="A3" s="25" t="inlineStr">
        <is>
          <t>一级指标</t>
        </is>
      </c>
      <c r="B3" s="26" t="inlineStr">
        <is>
          <t>技术导向</t>
        </is>
      </c>
      <c r="C3" s="26" t="inlineStr">
        <is>
          <t>产业导向</t>
        </is>
      </c>
      <c r="D3" s="26" t="inlineStr">
        <is>
          <t>科学导向</t>
        </is>
      </c>
    </row>
    <row r="4">
      <c r="A4" s="27" t="inlineStr">
        <is>
          <t>科学价值</t>
        </is>
      </c>
      <c r="B4" s="28" t="n">
        <v>10</v>
      </c>
      <c r="C4" s="28" t="n">
        <v>5</v>
      </c>
      <c r="D4" s="28" t="n">
        <v>20</v>
      </c>
    </row>
    <row r="5">
      <c r="A5" s="27" t="inlineStr">
        <is>
          <t>技术价值</t>
        </is>
      </c>
      <c r="B5" s="28" t="n">
        <v>30</v>
      </c>
      <c r="C5" s="28" t="n">
        <v>22</v>
      </c>
      <c r="D5" s="28" t="n">
        <v>28</v>
      </c>
    </row>
    <row r="6">
      <c r="A6" s="27" t="inlineStr">
        <is>
          <t>经济价值</t>
        </is>
      </c>
      <c r="B6" s="28" t="n">
        <v>25</v>
      </c>
      <c r="C6" s="28" t="n">
        <v>38</v>
      </c>
      <c r="D6" s="28" t="n">
        <v>18</v>
      </c>
    </row>
    <row r="7">
      <c r="A7" s="27" t="inlineStr">
        <is>
          <t>社会价值</t>
        </is>
      </c>
      <c r="B7" s="28" t="n">
        <v>10</v>
      </c>
      <c r="C7" s="28" t="n">
        <v>15</v>
      </c>
      <c r="D7" s="28" t="n">
        <v>12</v>
      </c>
    </row>
    <row r="8">
      <c r="A8" s="27" t="inlineStr">
        <is>
          <t>文化价值</t>
        </is>
      </c>
      <c r="B8" s="28" t="n">
        <v>5</v>
      </c>
      <c r="C8" s="28" t="n">
        <v>3</v>
      </c>
      <c r="D8" s="28" t="n">
        <v>10</v>
      </c>
    </row>
    <row r="9">
      <c r="A9" s="27" t="inlineStr">
        <is>
          <t>转化推广潜力</t>
        </is>
      </c>
      <c r="B9" s="28" t="n">
        <v>20</v>
      </c>
      <c r="C9" s="28" t="n">
        <v>17</v>
      </c>
      <c r="D9" s="28" t="n">
        <v>12</v>
      </c>
    </row>
    <row r="10">
      <c r="A10" s="29" t="inlineStr">
        <is>
          <t>合计</t>
        </is>
      </c>
      <c r="B10" s="30">
        <f>SUM(B4:B9)</f>
        <v/>
      </c>
      <c r="C10" s="30">
        <f>SUM(C4:C9)</f>
        <v/>
      </c>
      <c r="D10" s="30">
        <f>SUM(D4:D9)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31" t="inlineStr">
        <is>
          <t>《科技成果评价打分底稿》填写说明</t>
        </is>
      </c>
    </row>
    <row r="2" ht="10" customHeight="1">
      <c r="A2" s="32" t="inlineStr"/>
    </row>
    <row r="3" ht="24" customHeight="1">
      <c r="A3" s="33" t="inlineStr">
        <is>
          <t>一 · 适用范围</t>
        </is>
      </c>
    </row>
    <row r="4" ht="32" customHeight="1">
      <c r="A4" s="32" t="inlineStr">
        <is>
          <t>本底稿用于科技成果评价的评分过程留痕，可供科技成果评价报告、投前技术尽调、成果转化定价支撑三类工作共用。评分结果用于内部排序与决策，评价结论以签字报告为准。</t>
        </is>
      </c>
    </row>
    <row r="5" ht="10" customHeight="1">
      <c r="A5" s="32" t="inlineStr"/>
    </row>
    <row r="6" ht="24" customHeight="1">
      <c r="A6" s="33" t="inlineStr">
        <is>
          <t>二 · 结构与依据</t>
        </is>
      </c>
    </row>
    <row r="7" ht="32" customHeight="1">
      <c r="A7" s="32" t="inlineStr">
        <is>
          <t>1. 一级指标采用 GB/T 44731-2024《科技成果评估规范》的五元价值框架：科学价值、技术价值、经济价值、社会价值、文化价值；另设转化推广潜力一项，用于评价从成果到交易的实现条件。</t>
        </is>
      </c>
    </row>
    <row r="8" ht="32" customHeight="1">
      <c r="A8" s="32" t="inlineStr">
        <is>
          <t>2. 二级指标共 32 项，每项标注评分要点。分值上限按技术导向方案分配，合计 100 分；切换权重方案时，评分不变，仅改变加权口径。</t>
        </is>
      </c>
    </row>
    <row r="9" ht="32" customHeight="1">
      <c r="A9" s="32" t="inlineStr">
        <is>
          <t>3. 指标权重、评分档次为本底稿设定的操作参数，不引自标准条文；标准中的评价维度为原则性规定，落地权重由评价机构结合成果类型确定。</t>
        </is>
      </c>
    </row>
    <row r="10" ht="10" customHeight="1">
      <c r="A10" s="32" t="inlineStr"/>
    </row>
    <row r="11" ht="24" customHeight="1">
      <c r="A11" s="33" t="inlineStr">
        <is>
          <t>三 · 评分规则</t>
        </is>
      </c>
    </row>
    <row r="12" ht="32" customHeight="1">
      <c r="A12" s="32" t="inlineStr">
        <is>
          <t>1. 每项按 0–5 分打分，可打 0.5 分档；得分＝评分 ÷ 5 × 分值上限，由表内公式自动计算。</t>
        </is>
      </c>
    </row>
    <row r="13" ht="32" customHeight="1">
      <c r="A13" s="32" t="inlineStr">
        <is>
          <t>2. 0 无证据 · 1 仅有设想 · 2 有初步数据 · 3 有可复核证据 · 4 优于公开水平 · 5 具备领先证据链。</t>
        </is>
      </c>
    </row>
    <row r="14" ht="32" customHeight="1">
      <c r="A14" s="32" t="inlineStr">
        <is>
          <t>3. 缺证据按 0 分计。任何低于 3 分的评分，须在评价意见中写明缺失的证据类型。</t>
        </is>
      </c>
    </row>
    <row r="15" ht="32" customHeight="1">
      <c r="A15" s="32" t="inlineStr">
        <is>
          <t>4. 同一成果由三名以上专家独立打分，取算术平均；分歧超过 1 分的指标须集体评议并记录理由。</t>
        </is>
      </c>
    </row>
    <row r="16" ht="10" customHeight="1">
      <c r="A16" s="32" t="inlineStr"/>
    </row>
    <row r="17" ht="24" customHeight="1">
      <c r="A17" s="33" t="inlineStr">
        <is>
          <t>四 · 使用步骤</t>
        </is>
      </c>
    </row>
    <row r="18" ht="32" customHeight="1">
      <c r="A18" s="32" t="inlineStr">
        <is>
          <t>1. 在「打分底稿」页填写评分列（F 列），得分与合计自动生成。</t>
        </is>
      </c>
    </row>
    <row r="19" ht="32" customHeight="1">
      <c r="A19" s="32" t="inlineStr">
        <is>
          <t>2. 在「汇总与等级」页 B4 选择权重方案，查看各维度得分率与综合得分。</t>
        </is>
      </c>
    </row>
    <row r="20" ht="32" customHeight="1">
      <c r="A20" s="32" t="inlineStr">
        <is>
          <t>3. 打印前将「打分底稿」页设置为横向、缩放至一页宽，并在页脚注明成果名称、评价日期与专家签字栏。</t>
        </is>
      </c>
    </row>
    <row r="21" ht="10" customHeight="1">
      <c r="A21" s="32" t="inlineStr"/>
    </row>
    <row r="22" ht="24" customHeight="1">
      <c r="A22" s="33" t="inlineStr">
        <is>
          <t>五 · 边界</t>
        </is>
      </c>
    </row>
    <row r="23" ht="32" customHeight="1">
      <c r="A23" s="32" t="inlineStr">
        <is>
          <t>本底稿为过程工具，不构成对成果水平、交易价格或投资价值的最终认定；不替代技术合同认定登记、资产评估与行政确认。评分涉及的技术参数应以第三方测试报告或可复核的原始数据为准。</t>
        </is>
      </c>
    </row>
    <row r="24" ht="10" customHeight="1">
      <c r="A24" s="32" t="inlineStr"/>
    </row>
    <row r="25">
      <c r="A25" s="34" t="inlineStr">
        <is>
          <t>北京横渠四句科技有限公司 ｜ ceo@lianyun.wang ｜ www.lianyun.wang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2026-10-28T12:09:23Z</dcterms:created>
  <dcterms:modified xmlns:dcterms="http://purl.org/dc/terms/" xmlns:xsi="http://www.w3.org/2001/XMLSchema-instance" xsi:type="dcterms:W3CDTF">2026-10-28T12:09:23Z</dcterms:modified>
</cp:coreProperties>
</file>